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70"/>
  </bookViews>
  <sheets>
    <sheet name="2026年第一季度贴息" sheetId="2" r:id="rId1"/>
    <sheet name="Sheet1" sheetId="3" r:id="rId2"/>
  </sheets>
  <definedNames>
    <definedName name="_xlnm._FilterDatabase" localSheetId="0" hidden="1">'2026年第一季度贴息'!$A$3:$L$55</definedName>
    <definedName name="_xlnm.Print_Area" localSheetId="0">'2026年第一季度贴息'!$A$1:$L$55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<sst xmlns="http://schemas.openxmlformats.org/spreadsheetml/2006/main" count="274" uniqueCount="154">
  <si>
    <t>2025年11月15日至2026年6月30日建筑业企业贷款贴息金额汇总表</t>
  </si>
  <si>
    <t>单位：元（保留两位小数点）</t>
  </si>
  <si>
    <t>序号</t>
  </si>
  <si>
    <t>金融机构名称</t>
  </si>
  <si>
    <t>企业名称</t>
  </si>
  <si>
    <t>统一社会信用代码</t>
  </si>
  <si>
    <t>借款金额</t>
  </si>
  <si>
    <t>贷款用途</t>
  </si>
  <si>
    <t>计息起始日</t>
  </si>
  <si>
    <t>计息截止日</t>
  </si>
  <si>
    <t>贴息天数</t>
  </si>
  <si>
    <t>贴息标准</t>
  </si>
  <si>
    <t>贴息金额</t>
  </si>
  <si>
    <t>截止9月5日信用中国（福建）黑名单记录</t>
  </si>
  <si>
    <t>永泰县农村信用合作联社</t>
  </si>
  <si>
    <t>福建九丰建设有限公司</t>
  </si>
  <si>
    <t>91350125154820191D</t>
  </si>
  <si>
    <t>工程施工流动资金</t>
  </si>
  <si>
    <t>无</t>
  </si>
  <si>
    <t>福建省齐鼎建设发展有限公司</t>
  </si>
  <si>
    <t>91350125MA34WN6J7T</t>
  </si>
  <si>
    <t>购买材料</t>
  </si>
  <si>
    <t>福建省同特建设工程有限公司</t>
  </si>
  <si>
    <t>91350125MA32J08X96</t>
  </si>
  <si>
    <t>无还本续贷(工程物资采购资金)</t>
  </si>
  <si>
    <t>福建省天佳泓建设工程有限公司</t>
  </si>
  <si>
    <t>91350700MA344U544F</t>
  </si>
  <si>
    <t>无还本续贷(工程垫款)</t>
  </si>
  <si>
    <t>福建省一诺建筑劳务有限公司</t>
  </si>
  <si>
    <t>91350125MA2YJDTX50</t>
  </si>
  <si>
    <t>建筑劳务公司经营流动资金</t>
  </si>
  <si>
    <t>福建实联建设有限公司</t>
  </si>
  <si>
    <t>91350125731854309R</t>
  </si>
  <si>
    <t>无还本续贷(工程建设流动资金)</t>
  </si>
  <si>
    <t>福建鑫翌建设工程有限公司</t>
  </si>
  <si>
    <t>91350700MA31JKQD3C</t>
  </si>
  <si>
    <t>施工项目建设流动资金</t>
  </si>
  <si>
    <t>福建省唐韵建筑工程有限公司</t>
  </si>
  <si>
    <t>91350400MA31KGHC23</t>
  </si>
  <si>
    <t>工程垫款</t>
  </si>
  <si>
    <t>福建昌标旺建筑劳务有限公司</t>
  </si>
  <si>
    <t>91350125MA33C9JF9M</t>
  </si>
  <si>
    <t>购买建材</t>
  </si>
  <si>
    <t>福建省玖舜建筑工程有限公司</t>
  </si>
  <si>
    <t>91350100MA33J12W6C</t>
  </si>
  <si>
    <t>福建旺途建筑工程有限公司</t>
  </si>
  <si>
    <t>91350125MA8UP1TG3R</t>
  </si>
  <si>
    <t>建筑垫款</t>
  </si>
  <si>
    <t>福州粤华建筑工程有限公司</t>
  </si>
  <si>
    <t>91350105MA2Y4E4T4Q</t>
  </si>
  <si>
    <t>项目工程垫款</t>
  </si>
  <si>
    <t>跨世纪建设发展（福建）有限公司</t>
  </si>
  <si>
    <t>91350100MA2Y38U86K</t>
  </si>
  <si>
    <t>建筑公司流动资金</t>
  </si>
  <si>
    <t>福建省建艺建筑装饰工程有限公司</t>
  </si>
  <si>
    <t>913501256850822986</t>
  </si>
  <si>
    <t>建材批发</t>
  </si>
  <si>
    <t>福建永泰顺宗建筑有限公司</t>
  </si>
  <si>
    <t>91350125MABXRX8U07</t>
  </si>
  <si>
    <t>建材采购流动资金</t>
  </si>
  <si>
    <t>福建润富建设发展有限公司</t>
  </si>
  <si>
    <t>91350128MA33WT8P4P</t>
  </si>
  <si>
    <t>福建省巨沃建设工程有限公司</t>
  </si>
  <si>
    <t>91350125MA2YA0THX2</t>
  </si>
  <si>
    <t>无还本续贷(购买材料)</t>
  </si>
  <si>
    <t>福建永翊建设工程有限公司</t>
  </si>
  <si>
    <t>91350100MA33W83948</t>
  </si>
  <si>
    <t>工程流动资金</t>
  </si>
  <si>
    <t>福建省秦明越工程建设有限公司</t>
  </si>
  <si>
    <t>913501000503462372</t>
  </si>
  <si>
    <t>工程建设公司经营流动资金</t>
  </si>
  <si>
    <t>福建华宸宏达建筑工程有限公司</t>
  </si>
  <si>
    <t>91350102MA2YL2UG3P</t>
  </si>
  <si>
    <t>工程周转金</t>
  </si>
  <si>
    <t>工程建设流动资金</t>
  </si>
  <si>
    <t>东能（福建）工程有限公司</t>
  </si>
  <si>
    <t>91350125589560632G</t>
  </si>
  <si>
    <t>电力工程施工流动资金</t>
  </si>
  <si>
    <t>福建御隆劳务有限公司</t>
  </si>
  <si>
    <t>91350125MA8U7FJA06</t>
  </si>
  <si>
    <t>福建省中闽鑫润建筑工程有限公司</t>
  </si>
  <si>
    <t>91350104MA33Q31U7F</t>
  </si>
  <si>
    <t>设备租赁</t>
  </si>
  <si>
    <t>福建省和丰建设集团有限公司</t>
  </si>
  <si>
    <t>91350100MA33NPDL37</t>
  </si>
  <si>
    <t>无还本续贷（啤酒小镇等项目工程流动资金)</t>
  </si>
  <si>
    <t>福建跃峰建设工程有限公司</t>
  </si>
  <si>
    <t>91350102MAC85M0113</t>
  </si>
  <si>
    <t>福建鑫中南建工股份有限公司</t>
  </si>
  <si>
    <t>9135010031570714XW</t>
  </si>
  <si>
    <t>建筑公司经营流动资金</t>
  </si>
  <si>
    <t>福建省永泰营造劳务有限公司</t>
  </si>
  <si>
    <t>91350125MA3480UJ65</t>
  </si>
  <si>
    <t>工程垫付流动资金</t>
  </si>
  <si>
    <t>福建省华程建筑劳务有限公司</t>
  </si>
  <si>
    <t>91350125054313029Y</t>
  </si>
  <si>
    <t>建筑经营流动资金</t>
  </si>
  <si>
    <t>福建众诚盛启建设工程有限公司</t>
  </si>
  <si>
    <t>91350104MA32WAAW10</t>
  </si>
  <si>
    <t>工程材料购买</t>
  </si>
  <si>
    <t>福建省烁鼎建设有限公司</t>
  </si>
  <si>
    <t>91350104MA32RQ2F8Q</t>
  </si>
  <si>
    <t>福建铭广聚建筑工程有限公司</t>
  </si>
  <si>
    <t>91350124MABQJGH302</t>
  </si>
  <si>
    <t>工程项目垫付流动资金</t>
  </si>
  <si>
    <t>福建省汇吉建设发展有限公司</t>
  </si>
  <si>
    <t>91350125M0001DBQ4G</t>
  </si>
  <si>
    <t>工程经营资金</t>
  </si>
  <si>
    <t>福泰（福建）建筑集团有限公司</t>
  </si>
  <si>
    <t>91350125595997814D</t>
  </si>
  <si>
    <t>工程经营流动资金</t>
  </si>
  <si>
    <t>无还本续贷（工程流动资金)</t>
  </si>
  <si>
    <t>福州世纪远博建筑劳务有限公司</t>
  </si>
  <si>
    <t>913501027917963236</t>
  </si>
  <si>
    <t>福建省樟铭建筑劳务有限公司</t>
  </si>
  <si>
    <t>91350125MA33FN6084</t>
  </si>
  <si>
    <t>福建顺驰建设工程有限公司</t>
  </si>
  <si>
    <t>91350100MA32AJ8U7T</t>
  </si>
  <si>
    <t>工程公司经营流动资金</t>
  </si>
  <si>
    <t>福建省冉浚建筑工程有限公司</t>
  </si>
  <si>
    <t>91350125MAC78988XN</t>
  </si>
  <si>
    <t>福建浩佳宏图建筑工程有限公司</t>
  </si>
  <si>
    <t>91350100MA31N6E63E</t>
  </si>
  <si>
    <t>无还本续贷（工程垫款)</t>
  </si>
  <si>
    <t>福建省昊岚建筑工程有限公司</t>
  </si>
  <si>
    <t>91350125MA32WEXX7R</t>
  </si>
  <si>
    <t>购买建筑材料</t>
  </si>
  <si>
    <t>福建骐福建筑工程有限公司</t>
  </si>
  <si>
    <t>913501257729122615</t>
  </si>
  <si>
    <t>无还本续贷(流动资金)</t>
  </si>
  <si>
    <t>福建省永泰一建工程有限公司</t>
  </si>
  <si>
    <t>913501250687595313</t>
  </si>
  <si>
    <t>无还本续贷（经营工程流动资金（承包工程、购买建材、发放工人工资）)</t>
  </si>
  <si>
    <t>福建永昌硕建设工程有限公司</t>
  </si>
  <si>
    <t>91350105MA2XXNCF2D</t>
  </si>
  <si>
    <t>福建省富工建筑工程有限公司</t>
  </si>
  <si>
    <t>91350100MA31QD9X8B</t>
  </si>
  <si>
    <t>福州科盛建筑有限公司</t>
  </si>
  <si>
    <t>91350125MAECA4FL68</t>
  </si>
  <si>
    <t>福建和星济建设劳务有限公司</t>
  </si>
  <si>
    <t>91350125MA32PEHC57</t>
  </si>
  <si>
    <t>无还本续贷(工程流动资金)</t>
  </si>
  <si>
    <t>福建景西卓建设工程有限公司</t>
  </si>
  <si>
    <t>91350105MA32AYE35W</t>
  </si>
  <si>
    <t>公路养护施工流动资金</t>
  </si>
  <si>
    <t>福建省东凯建设工程有限公司</t>
  </si>
  <si>
    <t>91350104MA31HF4K6G</t>
  </si>
  <si>
    <t>福建月洲建设发展有限公司</t>
  </si>
  <si>
    <t>91350100MA328NUP6W</t>
  </si>
  <si>
    <t>合计</t>
  </si>
  <si>
    <t xml:space="preserve">                                                 制表：                                         </t>
  </si>
  <si>
    <t>复核：</t>
  </si>
  <si>
    <t>部门负责人：</t>
  </si>
  <si>
    <t xml:space="preserve">      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</si>
</sst>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0.00_ "/>
    <numFmt numFmtId="179" formatCode="[$-409]yyyy/mm/dd;@"/>
  </numFmts>
  <fonts count="30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58"/>
  <sheetViews>
    <sheetView tabSelected="1" view="pageBreakPreview" zoomScale="110" zoomScaleNormal="85" topLeftCell="A45" workbookViewId="0">
      <pane xSplit="4" topLeftCell="E1" activePane="topRight" state="frozen"/>
      <selection/>
      <selection pane="topRight" activeCell="C3" sqref="C3:C4"/>
    </sheetView>
  </sheetViews>
  <sheetFormatPr defaultColWidth="9" defaultRowHeight="13.5"/>
  <cols>
    <col min="1" max="1" width="5.14166666666667" style="2" customWidth="1"/>
    <col min="2" max="2" width="13.75" style="2" customWidth="1"/>
    <col min="3" max="3" width="31.625" style="2" customWidth="1"/>
    <col min="4" max="4" width="21.5" style="2" customWidth="1"/>
    <col min="5" max="5" width="10.375" style="2" customWidth="1"/>
    <col min="6" max="6" width="28.375" style="2" customWidth="1"/>
    <col min="7" max="7" width="13.825" style="2" customWidth="1"/>
    <col min="8" max="8" width="12.2" style="2" customWidth="1"/>
    <col min="9" max="9" width="12.5" style="2" customWidth="1"/>
    <col min="10" max="10" width="12.35" style="2" customWidth="1"/>
    <col min="11" max="11" width="11.3166666666667" style="2" customWidth="1"/>
    <col min="12" max="12" width="15" style="2" customWidth="1"/>
    <col min="13" max="16384" width="9" style="2"/>
  </cols>
  <sheetData>
    <row r="1" ht="37" customHeight="1" spans="1:1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ht="25" customHeight="1" spans="1:12">
      <c r="A2" s="29"/>
      <c r="B2" s="29"/>
      <c r="C2" s="29"/>
      <c r="D2" s="29"/>
      <c r="E2" s="29"/>
      <c r="F2" s="29"/>
      <c r="G2" s="30"/>
      <c r="H2" s="30" t="s">
        <v>1</v>
      </c>
      <c r="I2" s="30"/>
      <c r="J2" s="30"/>
      <c r="K2" s="30"/>
      <c r="L2" s="30"/>
    </row>
    <row r="3" ht="37" customHeight="1" spans="1:12">
      <c r="A3" s="31" t="s">
        <v>2</v>
      </c>
      <c r="B3" s="31" t="s">
        <v>3</v>
      </c>
      <c r="C3" s="31" t="s">
        <v>4</v>
      </c>
      <c r="D3" s="32" t="s">
        <v>5</v>
      </c>
      <c r="E3" s="31" t="s">
        <v>6</v>
      </c>
      <c r="F3" s="32" t="s">
        <v>7</v>
      </c>
      <c r="G3" s="32" t="s">
        <v>8</v>
      </c>
      <c r="H3" s="31" t="s">
        <v>9</v>
      </c>
      <c r="I3" s="33" t="s">
        <v>10</v>
      </c>
      <c r="J3" s="33" t="s">
        <v>11</v>
      </c>
      <c r="K3" s="34" t="s">
        <v>12</v>
      </c>
      <c r="L3" s="34" t="s">
        <v>13</v>
      </c>
    </row>
    <row r="4" ht="33" customHeight="1" spans="1:12">
      <c r="A4" s="31"/>
      <c r="B4" s="31"/>
      <c r="C4" s="31"/>
      <c r="D4" s="35"/>
      <c r="E4" s="31"/>
      <c r="F4" s="35"/>
      <c r="G4" s="35"/>
      <c r="H4" s="31"/>
      <c r="I4" s="36"/>
      <c r="J4" s="36"/>
      <c r="K4" s="34"/>
      <c r="L4" s="34"/>
    </row>
    <row r="5" s="1" customFormat="1" ht="40" customHeight="1" spans="1:12">
      <c r="A5" s="3">
        <v>1</v>
      </c>
      <c r="B5" s="3" t="s">
        <v>14</v>
      </c>
      <c r="C5" s="37" t="s">
        <v>15</v>
      </c>
      <c r="D5" s="37" t="s">
        <v>16</v>
      </c>
      <c r="E5" s="6">
        <v>10000000</v>
      </c>
      <c r="F5" s="37" t="s">
        <v>17</v>
      </c>
      <c r="G5" s="7">
        <v>45989</v>
      </c>
      <c r="H5" s="7">
        <v>46193</v>
      </c>
      <c r="I5" s="38">
        <f>IF(H5-G5+1&gt;0,H5-G5+1,0)</f>
        <v>205</v>
      </c>
      <c r="J5" s="39">
        <v>0.02</v>
      </c>
      <c r="K5" s="40">
        <f>ROUND((E5*I5+1)/365*J5,2)</f>
        <v>112328.77</v>
      </c>
      <c r="L5" s="9" t="s">
        <v>18</v>
      </c>
    </row>
    <row r="6" s="1" customFormat="1" ht="40" customHeight="1" spans="1:12">
      <c r="A6" s="3">
        <v>2</v>
      </c>
      <c r="B6" s="3" t="s">
        <v>14</v>
      </c>
      <c r="C6" s="37" t="s">
        <v>19</v>
      </c>
      <c r="D6" s="37" t="s">
        <v>20</v>
      </c>
      <c r="E6" s="6">
        <v>1000000</v>
      </c>
      <c r="F6" s="37" t="s">
        <v>21</v>
      </c>
      <c r="G6" s="7">
        <v>45990</v>
      </c>
      <c r="H6" s="7">
        <v>46193</v>
      </c>
      <c r="I6" s="38">
        <f t="shared" ref="I6:I37" si="0">IF(H6-G6+1&gt;0,H6-G6+1,0)</f>
        <v>204</v>
      </c>
      <c r="J6" s="39">
        <v>0.02</v>
      </c>
      <c r="K6" s="40">
        <f t="shared" ref="K6:K37" si="1">ROUND((E6*I6+1)/365*J6,2)</f>
        <v>11178.08</v>
      </c>
      <c r="L6" s="9" t="s">
        <v>18</v>
      </c>
    </row>
    <row r="7" s="1" customFormat="1" ht="40" customHeight="1" spans="1:12">
      <c r="A7" s="3">
        <v>3</v>
      </c>
      <c r="B7" s="3" t="s">
        <v>14</v>
      </c>
      <c r="C7" s="37" t="s">
        <v>22</v>
      </c>
      <c r="D7" s="37" t="s">
        <v>23</v>
      </c>
      <c r="E7" s="6">
        <v>6800000</v>
      </c>
      <c r="F7" s="37" t="s">
        <v>24</v>
      </c>
      <c r="G7" s="7">
        <v>46015</v>
      </c>
      <c r="H7" s="7">
        <v>46193</v>
      </c>
      <c r="I7" s="38">
        <f t="shared" si="0"/>
        <v>179</v>
      </c>
      <c r="J7" s="39">
        <v>0.02</v>
      </c>
      <c r="K7" s="40">
        <f t="shared" si="1"/>
        <v>66695.89</v>
      </c>
      <c r="L7" s="9" t="s">
        <v>18</v>
      </c>
    </row>
    <row r="8" s="1" customFormat="1" ht="40" customHeight="1" spans="1:12">
      <c r="A8" s="3">
        <v>4</v>
      </c>
      <c r="B8" s="3" t="s">
        <v>14</v>
      </c>
      <c r="C8" s="37" t="s">
        <v>25</v>
      </c>
      <c r="D8" s="37" t="s">
        <v>26</v>
      </c>
      <c r="E8" s="6">
        <v>3000000</v>
      </c>
      <c r="F8" s="37" t="s">
        <v>27</v>
      </c>
      <c r="G8" s="7">
        <v>46017</v>
      </c>
      <c r="H8" s="7">
        <v>46193</v>
      </c>
      <c r="I8" s="38">
        <f t="shared" si="0"/>
        <v>177</v>
      </c>
      <c r="J8" s="39">
        <v>0.02</v>
      </c>
      <c r="K8" s="40">
        <f t="shared" si="1"/>
        <v>29095.89</v>
      </c>
      <c r="L8" s="9" t="s">
        <v>18</v>
      </c>
    </row>
    <row r="9" s="1" customFormat="1" ht="40" customHeight="1" spans="1:12">
      <c r="A9" s="3">
        <v>5</v>
      </c>
      <c r="B9" s="3" t="s">
        <v>14</v>
      </c>
      <c r="C9" s="37" t="s">
        <v>28</v>
      </c>
      <c r="D9" s="37" t="s">
        <v>29</v>
      </c>
      <c r="E9" s="6">
        <v>1000000</v>
      </c>
      <c r="F9" s="37" t="s">
        <v>30</v>
      </c>
      <c r="G9" s="7">
        <v>46021</v>
      </c>
      <c r="H9" s="7">
        <v>46193</v>
      </c>
      <c r="I9" s="38">
        <f t="shared" si="0"/>
        <v>173</v>
      </c>
      <c r="J9" s="39">
        <v>0.02</v>
      </c>
      <c r="K9" s="40">
        <f t="shared" si="1"/>
        <v>9479.45</v>
      </c>
      <c r="L9" s="9" t="s">
        <v>18</v>
      </c>
    </row>
    <row r="10" s="1" customFormat="1" ht="40" customHeight="1" spans="1:12">
      <c r="A10" s="3">
        <v>6</v>
      </c>
      <c r="B10" s="3" t="s">
        <v>14</v>
      </c>
      <c r="C10" s="37" t="s">
        <v>31</v>
      </c>
      <c r="D10" s="37" t="s">
        <v>32</v>
      </c>
      <c r="E10" s="6">
        <v>6900000</v>
      </c>
      <c r="F10" s="37" t="s">
        <v>33</v>
      </c>
      <c r="G10" s="7">
        <v>46022</v>
      </c>
      <c r="H10" s="7">
        <v>46193</v>
      </c>
      <c r="I10" s="38">
        <f t="shared" si="0"/>
        <v>172</v>
      </c>
      <c r="J10" s="39">
        <v>0.02</v>
      </c>
      <c r="K10" s="40">
        <f t="shared" si="1"/>
        <v>65030.14</v>
      </c>
      <c r="L10" s="9" t="s">
        <v>18</v>
      </c>
    </row>
    <row r="11" s="1" customFormat="1" ht="40" customHeight="1" spans="1:12">
      <c r="A11" s="3">
        <v>7</v>
      </c>
      <c r="B11" s="3" t="s">
        <v>14</v>
      </c>
      <c r="C11" s="37" t="s">
        <v>34</v>
      </c>
      <c r="D11" s="37" t="s">
        <v>35</v>
      </c>
      <c r="E11" s="6">
        <v>6000000</v>
      </c>
      <c r="F11" s="37" t="s">
        <v>36</v>
      </c>
      <c r="G11" s="7">
        <v>46023</v>
      </c>
      <c r="H11" s="7">
        <v>46193</v>
      </c>
      <c r="I11" s="38">
        <f t="shared" si="0"/>
        <v>171</v>
      </c>
      <c r="J11" s="39">
        <v>0.02</v>
      </c>
      <c r="K11" s="40">
        <f t="shared" si="1"/>
        <v>56219.18</v>
      </c>
      <c r="L11" s="9" t="s">
        <v>18</v>
      </c>
    </row>
    <row r="12" s="1" customFormat="1" ht="40" customHeight="1" spans="1:12">
      <c r="A12" s="3">
        <v>8</v>
      </c>
      <c r="B12" s="3" t="s">
        <v>14</v>
      </c>
      <c r="C12" s="37" t="s">
        <v>37</v>
      </c>
      <c r="D12" s="37" t="s">
        <v>38</v>
      </c>
      <c r="E12" s="6">
        <v>1000000</v>
      </c>
      <c r="F12" s="37" t="s">
        <v>39</v>
      </c>
      <c r="G12" s="7">
        <v>46023</v>
      </c>
      <c r="H12" s="7">
        <v>46193</v>
      </c>
      <c r="I12" s="38">
        <f t="shared" si="0"/>
        <v>171</v>
      </c>
      <c r="J12" s="39">
        <v>0.02</v>
      </c>
      <c r="K12" s="40">
        <f t="shared" si="1"/>
        <v>9369.86</v>
      </c>
      <c r="L12" s="9" t="s">
        <v>18</v>
      </c>
    </row>
    <row r="13" s="1" customFormat="1" ht="40" customHeight="1" spans="1:12">
      <c r="A13" s="3">
        <v>9</v>
      </c>
      <c r="B13" s="3" t="s">
        <v>14</v>
      </c>
      <c r="C13" s="37" t="s">
        <v>40</v>
      </c>
      <c r="D13" s="37" t="s">
        <v>41</v>
      </c>
      <c r="E13" s="6">
        <v>1000000</v>
      </c>
      <c r="F13" s="37" t="s">
        <v>42</v>
      </c>
      <c r="G13" s="7">
        <v>46023</v>
      </c>
      <c r="H13" s="7">
        <v>46193</v>
      </c>
      <c r="I13" s="38">
        <f t="shared" si="0"/>
        <v>171</v>
      </c>
      <c r="J13" s="39">
        <v>0.02</v>
      </c>
      <c r="K13" s="40">
        <f t="shared" si="1"/>
        <v>9369.86</v>
      </c>
      <c r="L13" s="9" t="s">
        <v>18</v>
      </c>
    </row>
    <row r="14" s="1" customFormat="1" ht="40" customHeight="1" spans="1:12">
      <c r="A14" s="3">
        <v>10</v>
      </c>
      <c r="B14" s="3" t="s">
        <v>14</v>
      </c>
      <c r="C14" s="37" t="s">
        <v>43</v>
      </c>
      <c r="D14" s="37" t="s">
        <v>44</v>
      </c>
      <c r="E14" s="6">
        <v>2000000</v>
      </c>
      <c r="F14" s="37" t="s">
        <v>42</v>
      </c>
      <c r="G14" s="7">
        <v>46023</v>
      </c>
      <c r="H14" s="7">
        <v>46193</v>
      </c>
      <c r="I14" s="38">
        <f t="shared" si="0"/>
        <v>171</v>
      </c>
      <c r="J14" s="39">
        <v>0.02</v>
      </c>
      <c r="K14" s="40">
        <f t="shared" si="1"/>
        <v>18739.73</v>
      </c>
      <c r="L14" s="9" t="s">
        <v>18</v>
      </c>
    </row>
    <row r="15" s="1" customFormat="1" ht="40" customHeight="1" spans="1:12">
      <c r="A15" s="3">
        <v>11</v>
      </c>
      <c r="B15" s="3" t="s">
        <v>14</v>
      </c>
      <c r="C15" s="37" t="s">
        <v>45</v>
      </c>
      <c r="D15" s="37" t="s">
        <v>46</v>
      </c>
      <c r="E15" s="6">
        <v>1000000</v>
      </c>
      <c r="F15" s="37" t="s">
        <v>47</v>
      </c>
      <c r="G15" s="7">
        <v>46023</v>
      </c>
      <c r="H15" s="7">
        <v>46193</v>
      </c>
      <c r="I15" s="38">
        <f t="shared" si="0"/>
        <v>171</v>
      </c>
      <c r="J15" s="39">
        <v>0.02</v>
      </c>
      <c r="K15" s="40">
        <f t="shared" si="1"/>
        <v>9369.86</v>
      </c>
      <c r="L15" s="9" t="s">
        <v>18</v>
      </c>
    </row>
    <row r="16" s="1" customFormat="1" ht="40" customHeight="1" spans="1:12">
      <c r="A16" s="3">
        <v>12</v>
      </c>
      <c r="B16" s="3" t="s">
        <v>14</v>
      </c>
      <c r="C16" s="37" t="s">
        <v>48</v>
      </c>
      <c r="D16" s="37" t="s">
        <v>49</v>
      </c>
      <c r="E16" s="6">
        <v>2000000</v>
      </c>
      <c r="F16" s="37" t="s">
        <v>50</v>
      </c>
      <c r="G16" s="7">
        <v>46024</v>
      </c>
      <c r="H16" s="7">
        <v>46193</v>
      </c>
      <c r="I16" s="38">
        <f t="shared" si="0"/>
        <v>170</v>
      </c>
      <c r="J16" s="39">
        <v>0.02</v>
      </c>
      <c r="K16" s="40">
        <f t="shared" si="1"/>
        <v>18630.14</v>
      </c>
      <c r="L16" s="9" t="s">
        <v>18</v>
      </c>
    </row>
    <row r="17" s="1" customFormat="1" ht="40" customHeight="1" spans="1:12">
      <c r="A17" s="3">
        <v>13</v>
      </c>
      <c r="B17" s="3" t="s">
        <v>14</v>
      </c>
      <c r="C17" s="37" t="s">
        <v>51</v>
      </c>
      <c r="D17" s="37" t="s">
        <v>52</v>
      </c>
      <c r="E17" s="6">
        <v>2000000</v>
      </c>
      <c r="F17" s="37" t="s">
        <v>53</v>
      </c>
      <c r="G17" s="7">
        <v>46024</v>
      </c>
      <c r="H17" s="7">
        <v>46193</v>
      </c>
      <c r="I17" s="38">
        <f t="shared" si="0"/>
        <v>170</v>
      </c>
      <c r="J17" s="39">
        <v>0.02</v>
      </c>
      <c r="K17" s="40">
        <f t="shared" si="1"/>
        <v>18630.14</v>
      </c>
      <c r="L17" s="9" t="s">
        <v>18</v>
      </c>
    </row>
    <row r="18" s="1" customFormat="1" ht="40" customHeight="1" spans="1:12">
      <c r="A18" s="3">
        <v>14</v>
      </c>
      <c r="B18" s="3" t="s">
        <v>14</v>
      </c>
      <c r="C18" s="37" t="s">
        <v>54</v>
      </c>
      <c r="D18" s="37" t="s">
        <v>55</v>
      </c>
      <c r="E18" s="6">
        <v>1000000</v>
      </c>
      <c r="F18" s="37" t="s">
        <v>56</v>
      </c>
      <c r="G18" s="7">
        <v>46024</v>
      </c>
      <c r="H18" s="7">
        <v>46193</v>
      </c>
      <c r="I18" s="38">
        <f t="shared" si="0"/>
        <v>170</v>
      </c>
      <c r="J18" s="39">
        <v>0.02</v>
      </c>
      <c r="K18" s="40">
        <f t="shared" si="1"/>
        <v>9315.07</v>
      </c>
      <c r="L18" s="9" t="s">
        <v>18</v>
      </c>
    </row>
    <row r="19" s="1" customFormat="1" ht="40" customHeight="1" spans="1:12">
      <c r="A19" s="3">
        <v>15</v>
      </c>
      <c r="B19" s="3" t="s">
        <v>14</v>
      </c>
      <c r="C19" s="37" t="s">
        <v>57</v>
      </c>
      <c r="D19" s="37" t="s">
        <v>58</v>
      </c>
      <c r="E19" s="6">
        <v>1500000</v>
      </c>
      <c r="F19" s="37" t="s">
        <v>59</v>
      </c>
      <c r="G19" s="7">
        <v>46024</v>
      </c>
      <c r="H19" s="7">
        <v>46193</v>
      </c>
      <c r="I19" s="38">
        <f t="shared" si="0"/>
        <v>170</v>
      </c>
      <c r="J19" s="39">
        <v>0.02</v>
      </c>
      <c r="K19" s="40">
        <f t="shared" si="1"/>
        <v>13972.6</v>
      </c>
      <c r="L19" s="9" t="s">
        <v>18</v>
      </c>
    </row>
    <row r="20" s="1" customFormat="1" ht="40" customHeight="1" spans="1:12">
      <c r="A20" s="3">
        <v>16</v>
      </c>
      <c r="B20" s="41" t="s">
        <v>14</v>
      </c>
      <c r="C20" s="42" t="s">
        <v>60</v>
      </c>
      <c r="D20" s="37" t="s">
        <v>61</v>
      </c>
      <c r="E20" s="6">
        <v>1000000</v>
      </c>
      <c r="F20" s="37" t="s">
        <v>21</v>
      </c>
      <c r="G20" s="43">
        <v>46026</v>
      </c>
      <c r="H20" s="7">
        <v>46193</v>
      </c>
      <c r="I20" s="38">
        <f t="shared" si="0"/>
        <v>168</v>
      </c>
      <c r="J20" s="39">
        <v>0.02</v>
      </c>
      <c r="K20" s="40">
        <f t="shared" si="1"/>
        <v>9205.48</v>
      </c>
      <c r="L20" s="9" t="s">
        <v>18</v>
      </c>
    </row>
    <row r="21" s="1" customFormat="1" ht="40" customHeight="1" spans="1:12">
      <c r="A21" s="3">
        <v>17</v>
      </c>
      <c r="B21" s="3" t="s">
        <v>14</v>
      </c>
      <c r="C21" s="37" t="s">
        <v>62</v>
      </c>
      <c r="D21" s="37" t="s">
        <v>63</v>
      </c>
      <c r="E21" s="6">
        <v>1000000</v>
      </c>
      <c r="F21" s="37" t="s">
        <v>64</v>
      </c>
      <c r="G21" s="7">
        <v>46026</v>
      </c>
      <c r="H21" s="7">
        <v>46193</v>
      </c>
      <c r="I21" s="38">
        <f t="shared" si="0"/>
        <v>168</v>
      </c>
      <c r="J21" s="39">
        <v>0.02</v>
      </c>
      <c r="K21" s="40">
        <f t="shared" si="1"/>
        <v>9205.48</v>
      </c>
      <c r="L21" s="9" t="s">
        <v>18</v>
      </c>
    </row>
    <row r="22" s="1" customFormat="1" ht="40" customHeight="1" spans="1:12">
      <c r="A22" s="3">
        <v>18</v>
      </c>
      <c r="B22" s="3" t="s">
        <v>14</v>
      </c>
      <c r="C22" s="37" t="s">
        <v>65</v>
      </c>
      <c r="D22" s="37" t="s">
        <v>66</v>
      </c>
      <c r="E22" s="6">
        <v>9500000</v>
      </c>
      <c r="F22" s="37" t="s">
        <v>67</v>
      </c>
      <c r="G22" s="7">
        <v>46027</v>
      </c>
      <c r="H22" s="7">
        <v>46193</v>
      </c>
      <c r="I22" s="38">
        <f t="shared" si="0"/>
        <v>167</v>
      </c>
      <c r="J22" s="39">
        <v>0.02</v>
      </c>
      <c r="K22" s="40">
        <f t="shared" si="1"/>
        <v>86931.51</v>
      </c>
      <c r="L22" s="9" t="s">
        <v>18</v>
      </c>
    </row>
    <row r="23" s="1" customFormat="1" ht="40" customHeight="1" spans="1:12">
      <c r="A23" s="3">
        <v>19</v>
      </c>
      <c r="B23" s="3" t="s">
        <v>14</v>
      </c>
      <c r="C23" s="37" t="s">
        <v>25</v>
      </c>
      <c r="D23" s="37" t="s">
        <v>26</v>
      </c>
      <c r="E23" s="6">
        <v>2000000</v>
      </c>
      <c r="F23" s="37" t="s">
        <v>39</v>
      </c>
      <c r="G23" s="7">
        <v>46028</v>
      </c>
      <c r="H23" s="7">
        <v>46193</v>
      </c>
      <c r="I23" s="38">
        <f t="shared" si="0"/>
        <v>166</v>
      </c>
      <c r="J23" s="39">
        <v>0.02</v>
      </c>
      <c r="K23" s="40">
        <f t="shared" si="1"/>
        <v>18191.78</v>
      </c>
      <c r="L23" s="9" t="s">
        <v>18</v>
      </c>
    </row>
    <row r="24" s="1" customFormat="1" ht="40" customHeight="1" spans="1:12">
      <c r="A24" s="3">
        <v>20</v>
      </c>
      <c r="B24" s="3" t="s">
        <v>14</v>
      </c>
      <c r="C24" s="37" t="s">
        <v>68</v>
      </c>
      <c r="D24" s="37" t="s">
        <v>69</v>
      </c>
      <c r="E24" s="6">
        <v>1000000</v>
      </c>
      <c r="F24" s="37" t="s">
        <v>70</v>
      </c>
      <c r="G24" s="7">
        <v>46028</v>
      </c>
      <c r="H24" s="7">
        <v>46193</v>
      </c>
      <c r="I24" s="38">
        <f t="shared" si="0"/>
        <v>166</v>
      </c>
      <c r="J24" s="39">
        <v>0.02</v>
      </c>
      <c r="K24" s="40">
        <f t="shared" si="1"/>
        <v>9095.89</v>
      </c>
      <c r="L24" s="9" t="s">
        <v>18</v>
      </c>
    </row>
    <row r="25" s="1" customFormat="1" ht="40" customHeight="1" spans="1:12">
      <c r="A25" s="3">
        <v>21</v>
      </c>
      <c r="B25" s="3" t="s">
        <v>14</v>
      </c>
      <c r="C25" s="37" t="s">
        <v>71</v>
      </c>
      <c r="D25" s="37" t="s">
        <v>72</v>
      </c>
      <c r="E25" s="6">
        <v>3000000</v>
      </c>
      <c r="F25" s="37" t="s">
        <v>73</v>
      </c>
      <c r="G25" s="7">
        <v>46028</v>
      </c>
      <c r="H25" s="7">
        <v>46193</v>
      </c>
      <c r="I25" s="38">
        <f t="shared" si="0"/>
        <v>166</v>
      </c>
      <c r="J25" s="39">
        <v>0.02</v>
      </c>
      <c r="K25" s="40">
        <f t="shared" si="1"/>
        <v>27287.67</v>
      </c>
      <c r="L25" s="9" t="s">
        <v>18</v>
      </c>
    </row>
    <row r="26" s="26" customFormat="1" ht="40" customHeight="1" spans="1:12">
      <c r="A26" s="3">
        <v>22</v>
      </c>
      <c r="B26" s="3" t="s">
        <v>14</v>
      </c>
      <c r="C26" s="37" t="s">
        <v>31</v>
      </c>
      <c r="D26" s="37" t="s">
        <v>32</v>
      </c>
      <c r="E26" s="6">
        <v>3000000</v>
      </c>
      <c r="F26" s="37" t="s">
        <v>74</v>
      </c>
      <c r="G26" s="7">
        <v>46028</v>
      </c>
      <c r="H26" s="7">
        <v>46193</v>
      </c>
      <c r="I26" s="38">
        <f t="shared" si="0"/>
        <v>166</v>
      </c>
      <c r="J26" s="39">
        <v>0.02</v>
      </c>
      <c r="K26" s="40">
        <f t="shared" si="1"/>
        <v>27287.67</v>
      </c>
      <c r="L26" s="9" t="s">
        <v>18</v>
      </c>
    </row>
    <row r="27" ht="40" customHeight="1" spans="1:12">
      <c r="A27" s="3">
        <v>23</v>
      </c>
      <c r="B27" s="3" t="s">
        <v>14</v>
      </c>
      <c r="C27" s="4" t="s">
        <v>75</v>
      </c>
      <c r="D27" s="37" t="s">
        <v>76</v>
      </c>
      <c r="E27" s="6">
        <v>1400000</v>
      </c>
      <c r="F27" s="37" t="s">
        <v>77</v>
      </c>
      <c r="G27" s="7">
        <v>46028</v>
      </c>
      <c r="H27" s="7">
        <v>46193</v>
      </c>
      <c r="I27" s="38">
        <f t="shared" si="0"/>
        <v>166</v>
      </c>
      <c r="J27" s="39">
        <v>0.02</v>
      </c>
      <c r="K27" s="40">
        <f t="shared" si="1"/>
        <v>12734.25</v>
      </c>
      <c r="L27" s="9" t="s">
        <v>18</v>
      </c>
    </row>
    <row r="28" ht="40" customHeight="1" spans="1:12">
      <c r="A28" s="3">
        <v>24</v>
      </c>
      <c r="B28" s="3" t="s">
        <v>14</v>
      </c>
      <c r="C28" s="37" t="s">
        <v>78</v>
      </c>
      <c r="D28" s="37" t="s">
        <v>79</v>
      </c>
      <c r="E28" s="6">
        <v>4000000</v>
      </c>
      <c r="F28" s="37" t="s">
        <v>17</v>
      </c>
      <c r="G28" s="7">
        <v>46029</v>
      </c>
      <c r="H28" s="7">
        <v>46193</v>
      </c>
      <c r="I28" s="38">
        <f t="shared" si="0"/>
        <v>165</v>
      </c>
      <c r="J28" s="39">
        <v>0.02</v>
      </c>
      <c r="K28" s="40">
        <f t="shared" si="1"/>
        <v>36164.38</v>
      </c>
      <c r="L28" s="9" t="s">
        <v>18</v>
      </c>
    </row>
    <row r="29" ht="40" customHeight="1" spans="1:12">
      <c r="A29" s="3">
        <v>25</v>
      </c>
      <c r="B29" s="3" t="s">
        <v>14</v>
      </c>
      <c r="C29" s="44" t="s">
        <v>80</v>
      </c>
      <c r="D29" s="37" t="s">
        <v>81</v>
      </c>
      <c r="E29" s="6">
        <v>1000000</v>
      </c>
      <c r="F29" s="37" t="s">
        <v>82</v>
      </c>
      <c r="G29" s="45">
        <v>46029</v>
      </c>
      <c r="H29" s="7">
        <v>46193</v>
      </c>
      <c r="I29" s="38">
        <f t="shared" si="0"/>
        <v>165</v>
      </c>
      <c r="J29" s="39">
        <v>0.02</v>
      </c>
      <c r="K29" s="40">
        <f t="shared" si="1"/>
        <v>9041.1</v>
      </c>
      <c r="L29" s="9" t="s">
        <v>18</v>
      </c>
    </row>
    <row r="30" ht="40" customHeight="1" spans="1:12">
      <c r="A30" s="3">
        <v>26</v>
      </c>
      <c r="B30" s="3" t="s">
        <v>14</v>
      </c>
      <c r="C30" s="37" t="s">
        <v>83</v>
      </c>
      <c r="D30" s="37" t="s">
        <v>84</v>
      </c>
      <c r="E30" s="6">
        <v>10000000</v>
      </c>
      <c r="F30" s="46" t="s">
        <v>85</v>
      </c>
      <c r="G30" s="7">
        <v>46030</v>
      </c>
      <c r="H30" s="7">
        <v>46193</v>
      </c>
      <c r="I30" s="38">
        <f t="shared" si="0"/>
        <v>164</v>
      </c>
      <c r="J30" s="39">
        <v>0.02</v>
      </c>
      <c r="K30" s="40">
        <f t="shared" si="1"/>
        <v>89863.01</v>
      </c>
      <c r="L30" s="9" t="s">
        <v>18</v>
      </c>
    </row>
    <row r="31" ht="40" customHeight="1" spans="1:12">
      <c r="A31" s="3">
        <v>27</v>
      </c>
      <c r="B31" s="3" t="s">
        <v>14</v>
      </c>
      <c r="C31" s="37" t="s">
        <v>86</v>
      </c>
      <c r="D31" s="37" t="s">
        <v>87</v>
      </c>
      <c r="E31" s="6">
        <v>1000000</v>
      </c>
      <c r="F31" s="37" t="s">
        <v>39</v>
      </c>
      <c r="G31" s="7">
        <v>46031</v>
      </c>
      <c r="H31" s="7">
        <v>46193</v>
      </c>
      <c r="I31" s="38">
        <f t="shared" si="0"/>
        <v>163</v>
      </c>
      <c r="J31" s="39">
        <v>0.02</v>
      </c>
      <c r="K31" s="40">
        <f t="shared" si="1"/>
        <v>8931.51</v>
      </c>
      <c r="L31" s="9" t="s">
        <v>18</v>
      </c>
    </row>
    <row r="32" ht="40" customHeight="1" spans="1:12">
      <c r="A32" s="3">
        <v>28</v>
      </c>
      <c r="B32" s="3" t="s">
        <v>14</v>
      </c>
      <c r="C32" s="37" t="s">
        <v>88</v>
      </c>
      <c r="D32" s="37" t="s">
        <v>89</v>
      </c>
      <c r="E32" s="6">
        <v>1000000</v>
      </c>
      <c r="F32" s="37" t="s">
        <v>90</v>
      </c>
      <c r="G32" s="7">
        <v>46035</v>
      </c>
      <c r="H32" s="7">
        <v>46193</v>
      </c>
      <c r="I32" s="38">
        <f t="shared" si="0"/>
        <v>159</v>
      </c>
      <c r="J32" s="39">
        <v>0.02</v>
      </c>
      <c r="K32" s="40">
        <f t="shared" si="1"/>
        <v>8712.33</v>
      </c>
      <c r="L32" s="9" t="s">
        <v>18</v>
      </c>
    </row>
    <row r="33" ht="40" customHeight="1" spans="1:12">
      <c r="A33" s="3">
        <v>29</v>
      </c>
      <c r="B33" s="3" t="s">
        <v>14</v>
      </c>
      <c r="C33" s="37" t="s">
        <v>91</v>
      </c>
      <c r="D33" s="37" t="s">
        <v>92</v>
      </c>
      <c r="E33" s="6">
        <v>4500000</v>
      </c>
      <c r="F33" s="37" t="s">
        <v>93</v>
      </c>
      <c r="G33" s="7">
        <v>46038</v>
      </c>
      <c r="H33" s="7">
        <v>46193</v>
      </c>
      <c r="I33" s="38">
        <f t="shared" si="0"/>
        <v>156</v>
      </c>
      <c r="J33" s="39">
        <v>0.02</v>
      </c>
      <c r="K33" s="40">
        <f t="shared" si="1"/>
        <v>38465.75</v>
      </c>
      <c r="L33" s="9" t="s">
        <v>18</v>
      </c>
    </row>
    <row r="34" ht="40" customHeight="1" spans="1:12">
      <c r="A34" s="3">
        <v>30</v>
      </c>
      <c r="B34" s="3" t="s">
        <v>14</v>
      </c>
      <c r="C34" s="37" t="s">
        <v>94</v>
      </c>
      <c r="D34" s="37" t="s">
        <v>95</v>
      </c>
      <c r="E34" s="6">
        <v>1000000</v>
      </c>
      <c r="F34" s="37" t="s">
        <v>96</v>
      </c>
      <c r="G34" s="7">
        <v>46043</v>
      </c>
      <c r="H34" s="7">
        <v>46193</v>
      </c>
      <c r="I34" s="38">
        <f t="shared" si="0"/>
        <v>151</v>
      </c>
      <c r="J34" s="39">
        <v>0.02</v>
      </c>
      <c r="K34" s="40">
        <f t="shared" si="1"/>
        <v>8273.97</v>
      </c>
      <c r="L34" s="9" t="s">
        <v>18</v>
      </c>
    </row>
    <row r="35" ht="40" customHeight="1" spans="1:12">
      <c r="A35" s="3">
        <v>31</v>
      </c>
      <c r="B35" s="3" t="s">
        <v>14</v>
      </c>
      <c r="C35" s="37" t="s">
        <v>97</v>
      </c>
      <c r="D35" s="37" t="s">
        <v>98</v>
      </c>
      <c r="E35" s="6">
        <v>3000000</v>
      </c>
      <c r="F35" s="37" t="s">
        <v>99</v>
      </c>
      <c r="G35" s="7">
        <v>46049</v>
      </c>
      <c r="H35" s="7">
        <v>46193</v>
      </c>
      <c r="I35" s="38">
        <f t="shared" si="0"/>
        <v>145</v>
      </c>
      <c r="J35" s="39">
        <v>0.02</v>
      </c>
      <c r="K35" s="40">
        <f t="shared" si="1"/>
        <v>23835.62</v>
      </c>
      <c r="L35" s="9" t="s">
        <v>18</v>
      </c>
    </row>
    <row r="36" s="27" customFormat="1" ht="40" customHeight="1" spans="1:12">
      <c r="A36" s="3">
        <v>32</v>
      </c>
      <c r="B36" s="3" t="s">
        <v>14</v>
      </c>
      <c r="C36" s="37" t="s">
        <v>100</v>
      </c>
      <c r="D36" s="37" t="s">
        <v>101</v>
      </c>
      <c r="E36" s="6">
        <v>1000000</v>
      </c>
      <c r="F36" s="37" t="s">
        <v>21</v>
      </c>
      <c r="G36" s="7">
        <v>46049</v>
      </c>
      <c r="H36" s="7">
        <v>46193</v>
      </c>
      <c r="I36" s="38">
        <f t="shared" si="0"/>
        <v>145</v>
      </c>
      <c r="J36" s="39">
        <v>0.02</v>
      </c>
      <c r="K36" s="40">
        <f t="shared" si="1"/>
        <v>7945.21</v>
      </c>
      <c r="L36" s="9" t="s">
        <v>18</v>
      </c>
    </row>
    <row r="37" ht="40" customHeight="1" spans="1:12">
      <c r="A37" s="3">
        <v>33</v>
      </c>
      <c r="B37" s="3" t="s">
        <v>14</v>
      </c>
      <c r="C37" s="37" t="s">
        <v>102</v>
      </c>
      <c r="D37" s="37" t="s">
        <v>103</v>
      </c>
      <c r="E37" s="6">
        <v>1000000</v>
      </c>
      <c r="F37" s="37" t="s">
        <v>104</v>
      </c>
      <c r="G37" s="7">
        <v>46061</v>
      </c>
      <c r="H37" s="7">
        <v>46193</v>
      </c>
      <c r="I37" s="38">
        <f t="shared" si="0"/>
        <v>133</v>
      </c>
      <c r="J37" s="39">
        <v>0.02</v>
      </c>
      <c r="K37" s="40">
        <f t="shared" si="1"/>
        <v>7287.67</v>
      </c>
      <c r="L37" s="9" t="s">
        <v>18</v>
      </c>
    </row>
    <row r="38" ht="40" customHeight="1" spans="1:12">
      <c r="A38" s="3">
        <v>34</v>
      </c>
      <c r="B38" s="3" t="s">
        <v>14</v>
      </c>
      <c r="C38" s="44" t="s">
        <v>105</v>
      </c>
      <c r="D38" s="37" t="s">
        <v>106</v>
      </c>
      <c r="E38" s="6">
        <v>3000000</v>
      </c>
      <c r="F38" s="37" t="s">
        <v>107</v>
      </c>
      <c r="G38" s="45">
        <v>46063</v>
      </c>
      <c r="H38" s="7">
        <v>46193</v>
      </c>
      <c r="I38" s="38">
        <f t="shared" ref="I38:I57" si="2">IF(H38-G38+1&gt;0,H38-G38+1,0)</f>
        <v>131</v>
      </c>
      <c r="J38" s="39">
        <v>0.02</v>
      </c>
      <c r="K38" s="40">
        <f t="shared" ref="K38:K58" si="3">ROUND((E38*I38+1)/365*J38,2)</f>
        <v>21534.25</v>
      </c>
      <c r="L38" s="9" t="s">
        <v>18</v>
      </c>
    </row>
    <row r="39" s="2" customFormat="1" ht="40" customHeight="1" spans="1:12">
      <c r="A39" s="3">
        <v>35</v>
      </c>
      <c r="B39" s="3" t="s">
        <v>14</v>
      </c>
      <c r="C39" s="37" t="s">
        <v>108</v>
      </c>
      <c r="D39" s="37" t="s">
        <v>109</v>
      </c>
      <c r="E39" s="6">
        <v>4000000</v>
      </c>
      <c r="F39" s="37" t="s">
        <v>110</v>
      </c>
      <c r="G39" s="7">
        <v>46064</v>
      </c>
      <c r="H39" s="7">
        <v>46193</v>
      </c>
      <c r="I39" s="38">
        <f t="shared" si="2"/>
        <v>130</v>
      </c>
      <c r="J39" s="39">
        <v>0.02</v>
      </c>
      <c r="K39" s="40">
        <f t="shared" si="3"/>
        <v>28493.15</v>
      </c>
      <c r="L39" s="9" t="s">
        <v>18</v>
      </c>
    </row>
    <row r="40" ht="40" customHeight="1" spans="1:12">
      <c r="A40" s="3">
        <v>36</v>
      </c>
      <c r="B40" s="3" t="s">
        <v>14</v>
      </c>
      <c r="C40" s="37" t="s">
        <v>22</v>
      </c>
      <c r="D40" s="37" t="s">
        <v>23</v>
      </c>
      <c r="E40" s="6">
        <v>2000000</v>
      </c>
      <c r="F40" s="37" t="s">
        <v>111</v>
      </c>
      <c r="G40" s="7">
        <v>46064</v>
      </c>
      <c r="H40" s="7">
        <v>46193</v>
      </c>
      <c r="I40" s="38">
        <f t="shared" si="2"/>
        <v>130</v>
      </c>
      <c r="J40" s="39">
        <v>0.02</v>
      </c>
      <c r="K40" s="40">
        <f t="shared" si="3"/>
        <v>14246.58</v>
      </c>
      <c r="L40" s="9" t="s">
        <v>18</v>
      </c>
    </row>
    <row r="41" ht="40" customHeight="1" spans="1:12">
      <c r="A41" s="3">
        <v>37</v>
      </c>
      <c r="B41" s="3" t="s">
        <v>14</v>
      </c>
      <c r="C41" s="37" t="s">
        <v>112</v>
      </c>
      <c r="D41" s="37" t="s">
        <v>113</v>
      </c>
      <c r="E41" s="6">
        <v>3000000</v>
      </c>
      <c r="F41" s="37" t="s">
        <v>17</v>
      </c>
      <c r="G41" s="7">
        <v>46065</v>
      </c>
      <c r="H41" s="7">
        <v>46193</v>
      </c>
      <c r="I41" s="38">
        <f t="shared" si="2"/>
        <v>129</v>
      </c>
      <c r="J41" s="39">
        <v>0.02</v>
      </c>
      <c r="K41" s="40">
        <f t="shared" si="3"/>
        <v>21205.48</v>
      </c>
      <c r="L41" s="9" t="s">
        <v>18</v>
      </c>
    </row>
    <row r="42" ht="40" customHeight="1" spans="1:12">
      <c r="A42" s="3">
        <v>38</v>
      </c>
      <c r="B42" s="3" t="s">
        <v>14</v>
      </c>
      <c r="C42" s="37" t="s">
        <v>114</v>
      </c>
      <c r="D42" s="37" t="s">
        <v>115</v>
      </c>
      <c r="E42" s="6">
        <v>2000000</v>
      </c>
      <c r="F42" s="37" t="s">
        <v>96</v>
      </c>
      <c r="G42" s="7">
        <v>46067</v>
      </c>
      <c r="H42" s="7">
        <v>46193</v>
      </c>
      <c r="I42" s="38">
        <f t="shared" si="2"/>
        <v>127</v>
      </c>
      <c r="J42" s="39">
        <v>0.02</v>
      </c>
      <c r="K42" s="40">
        <f t="shared" si="3"/>
        <v>13917.81</v>
      </c>
      <c r="L42" s="9" t="s">
        <v>18</v>
      </c>
    </row>
    <row r="43" ht="40" customHeight="1" spans="1:12">
      <c r="A43" s="3">
        <v>39</v>
      </c>
      <c r="B43" s="3" t="s">
        <v>14</v>
      </c>
      <c r="C43" s="37" t="s">
        <v>116</v>
      </c>
      <c r="D43" s="37" t="s">
        <v>117</v>
      </c>
      <c r="E43" s="6">
        <v>1200000</v>
      </c>
      <c r="F43" s="37" t="s">
        <v>118</v>
      </c>
      <c r="G43" s="7">
        <v>46080</v>
      </c>
      <c r="H43" s="7">
        <v>46193</v>
      </c>
      <c r="I43" s="38">
        <f t="shared" si="2"/>
        <v>114</v>
      </c>
      <c r="J43" s="39">
        <v>0.02</v>
      </c>
      <c r="K43" s="40">
        <f t="shared" si="3"/>
        <v>7495.89</v>
      </c>
      <c r="L43" s="9" t="s">
        <v>18</v>
      </c>
    </row>
    <row r="44" s="1" customFormat="1" ht="40" customHeight="1" spans="1:12">
      <c r="A44" s="3">
        <v>40</v>
      </c>
      <c r="B44" s="3" t="s">
        <v>14</v>
      </c>
      <c r="C44" s="37" t="s">
        <v>119</v>
      </c>
      <c r="D44" s="37" t="s">
        <v>120</v>
      </c>
      <c r="E44" s="6">
        <v>1000000</v>
      </c>
      <c r="F44" s="37" t="s">
        <v>104</v>
      </c>
      <c r="G44" s="7">
        <v>46080</v>
      </c>
      <c r="H44" s="7">
        <v>46193</v>
      </c>
      <c r="I44" s="38">
        <f t="shared" si="2"/>
        <v>114</v>
      </c>
      <c r="J44" s="39">
        <v>0.02</v>
      </c>
      <c r="K44" s="40">
        <f t="shared" si="3"/>
        <v>6246.58</v>
      </c>
      <c r="L44" s="9" t="s">
        <v>18</v>
      </c>
    </row>
    <row r="45" s="1" customFormat="1" ht="40" customHeight="1" spans="1:12">
      <c r="A45" s="3">
        <v>41</v>
      </c>
      <c r="B45" s="3" t="s">
        <v>14</v>
      </c>
      <c r="C45" s="44" t="s">
        <v>121</v>
      </c>
      <c r="D45" s="37" t="s">
        <v>122</v>
      </c>
      <c r="E45" s="6">
        <v>5000000</v>
      </c>
      <c r="F45" s="37" t="s">
        <v>123</v>
      </c>
      <c r="G45" s="45">
        <v>46081</v>
      </c>
      <c r="H45" s="7">
        <v>46193</v>
      </c>
      <c r="I45" s="38">
        <f t="shared" si="2"/>
        <v>113</v>
      </c>
      <c r="J45" s="39">
        <v>0.02</v>
      </c>
      <c r="K45" s="40">
        <f t="shared" si="3"/>
        <v>30958.9</v>
      </c>
      <c r="L45" s="9" t="s">
        <v>18</v>
      </c>
    </row>
    <row r="46" s="2" customFormat="1" ht="40" customHeight="1" spans="1:12">
      <c r="A46" s="3">
        <v>42</v>
      </c>
      <c r="B46" s="3" t="s">
        <v>14</v>
      </c>
      <c r="C46" s="37" t="s">
        <v>124</v>
      </c>
      <c r="D46" s="37" t="s">
        <v>125</v>
      </c>
      <c r="E46" s="6">
        <v>2000000</v>
      </c>
      <c r="F46" s="37" t="s">
        <v>126</v>
      </c>
      <c r="G46" s="7">
        <v>46098</v>
      </c>
      <c r="H46" s="7">
        <v>46193</v>
      </c>
      <c r="I46" s="38">
        <f t="shared" si="2"/>
        <v>96</v>
      </c>
      <c r="J46" s="39">
        <v>0.02</v>
      </c>
      <c r="K46" s="40">
        <f t="shared" si="3"/>
        <v>10520.55</v>
      </c>
      <c r="L46" s="9" t="s">
        <v>18</v>
      </c>
    </row>
    <row r="47" s="2" customFormat="1" ht="40" customHeight="1" spans="1:12">
      <c r="A47" s="3">
        <v>43</v>
      </c>
      <c r="B47" s="3" t="s">
        <v>14</v>
      </c>
      <c r="C47" s="37" t="s">
        <v>127</v>
      </c>
      <c r="D47" s="37" t="s">
        <v>128</v>
      </c>
      <c r="E47" s="6">
        <v>3000000</v>
      </c>
      <c r="F47" s="37" t="s">
        <v>129</v>
      </c>
      <c r="G47" s="7">
        <v>46100</v>
      </c>
      <c r="H47" s="7">
        <v>46193</v>
      </c>
      <c r="I47" s="38">
        <f t="shared" si="2"/>
        <v>94</v>
      </c>
      <c r="J47" s="39">
        <v>0.02</v>
      </c>
      <c r="K47" s="40">
        <f t="shared" si="3"/>
        <v>15452.05</v>
      </c>
      <c r="L47" s="9" t="s">
        <v>18</v>
      </c>
    </row>
    <row r="48" s="2" customFormat="1" ht="40" customHeight="1" spans="1:12">
      <c r="A48" s="3">
        <v>44</v>
      </c>
      <c r="B48" s="3" t="s">
        <v>14</v>
      </c>
      <c r="C48" s="37" t="s">
        <v>130</v>
      </c>
      <c r="D48" s="37" t="s">
        <v>131</v>
      </c>
      <c r="E48" s="6">
        <v>6500000</v>
      </c>
      <c r="F48" s="46" t="s">
        <v>132</v>
      </c>
      <c r="G48" s="7">
        <v>46104</v>
      </c>
      <c r="H48" s="7">
        <v>46193</v>
      </c>
      <c r="I48" s="38">
        <f t="shared" si="2"/>
        <v>90</v>
      </c>
      <c r="J48" s="39">
        <v>0.02</v>
      </c>
      <c r="K48" s="40">
        <f t="shared" si="3"/>
        <v>32054.79</v>
      </c>
      <c r="L48" s="9" t="s">
        <v>18</v>
      </c>
    </row>
    <row r="49" ht="40" customHeight="1" spans="1:12">
      <c r="A49" s="3">
        <v>45</v>
      </c>
      <c r="B49" s="3" t="s">
        <v>14</v>
      </c>
      <c r="C49" s="44" t="s">
        <v>133</v>
      </c>
      <c r="D49" s="37" t="s">
        <v>134</v>
      </c>
      <c r="E49" s="6">
        <v>1000000</v>
      </c>
      <c r="F49" s="37" t="s">
        <v>90</v>
      </c>
      <c r="G49" s="45">
        <v>46105</v>
      </c>
      <c r="H49" s="7">
        <v>46193</v>
      </c>
      <c r="I49" s="38">
        <f t="shared" si="2"/>
        <v>89</v>
      </c>
      <c r="J49" s="39">
        <v>0.02</v>
      </c>
      <c r="K49" s="40">
        <f t="shared" si="3"/>
        <v>4876.71</v>
      </c>
      <c r="L49" s="9" t="s">
        <v>18</v>
      </c>
    </row>
    <row r="50" ht="40" customHeight="1" spans="1:12">
      <c r="A50" s="3">
        <v>46</v>
      </c>
      <c r="B50" s="3" t="s">
        <v>14</v>
      </c>
      <c r="C50" s="44" t="s">
        <v>135</v>
      </c>
      <c r="D50" s="37" t="s">
        <v>136</v>
      </c>
      <c r="E50" s="6">
        <v>1000000</v>
      </c>
      <c r="F50" s="37" t="s">
        <v>17</v>
      </c>
      <c r="G50" s="45">
        <v>46106</v>
      </c>
      <c r="H50" s="7">
        <v>46193</v>
      </c>
      <c r="I50" s="38">
        <f t="shared" si="2"/>
        <v>88</v>
      </c>
      <c r="J50" s="39">
        <v>0.02</v>
      </c>
      <c r="K50" s="40">
        <f t="shared" si="3"/>
        <v>4821.92</v>
      </c>
      <c r="L50" s="9" t="s">
        <v>18</v>
      </c>
    </row>
    <row r="51" ht="40" customHeight="1" spans="1:12">
      <c r="A51" s="3">
        <v>47</v>
      </c>
      <c r="B51" s="3" t="s">
        <v>14</v>
      </c>
      <c r="C51" s="44" t="s">
        <v>137</v>
      </c>
      <c r="D51" s="37" t="s">
        <v>138</v>
      </c>
      <c r="E51" s="6">
        <v>3000000</v>
      </c>
      <c r="F51" s="37" t="s">
        <v>17</v>
      </c>
      <c r="G51" s="45">
        <v>46111</v>
      </c>
      <c r="H51" s="7">
        <v>46193</v>
      </c>
      <c r="I51" s="38">
        <f t="shared" si="2"/>
        <v>83</v>
      </c>
      <c r="J51" s="39">
        <v>0.02</v>
      </c>
      <c r="K51" s="40">
        <f t="shared" si="3"/>
        <v>13643.84</v>
      </c>
      <c r="L51" s="9" t="s">
        <v>18</v>
      </c>
    </row>
    <row r="52" s="2" customFormat="1" ht="40" customHeight="1" spans="1:12">
      <c r="A52" s="3">
        <v>48</v>
      </c>
      <c r="B52" s="3" t="s">
        <v>14</v>
      </c>
      <c r="C52" s="44" t="s">
        <v>139</v>
      </c>
      <c r="D52" s="37" t="s">
        <v>140</v>
      </c>
      <c r="E52" s="5">
        <v>7600000</v>
      </c>
      <c r="F52" s="37" t="s">
        <v>141</v>
      </c>
      <c r="G52" s="47">
        <v>46150</v>
      </c>
      <c r="H52" s="7">
        <v>46193</v>
      </c>
      <c r="I52" s="38">
        <f t="shared" si="2"/>
        <v>44</v>
      </c>
      <c r="J52" s="39">
        <v>0.02</v>
      </c>
      <c r="K52" s="40">
        <f t="shared" si="3"/>
        <v>18323.29</v>
      </c>
      <c r="L52" s="9" t="s">
        <v>18</v>
      </c>
    </row>
    <row r="53" s="2" customFormat="1" ht="40" customHeight="1" spans="1:12">
      <c r="A53" s="3">
        <v>49</v>
      </c>
      <c r="B53" s="3" t="s">
        <v>14</v>
      </c>
      <c r="C53" s="44" t="s">
        <v>142</v>
      </c>
      <c r="D53" s="37" t="s">
        <v>143</v>
      </c>
      <c r="E53" s="5">
        <v>1000000</v>
      </c>
      <c r="F53" s="37" t="s">
        <v>144</v>
      </c>
      <c r="G53" s="47">
        <v>46168</v>
      </c>
      <c r="H53" s="7">
        <v>46193</v>
      </c>
      <c r="I53" s="38">
        <f t="shared" si="2"/>
        <v>26</v>
      </c>
      <c r="J53" s="39">
        <v>0.02</v>
      </c>
      <c r="K53" s="40">
        <f t="shared" si="3"/>
        <v>1424.66</v>
      </c>
      <c r="L53" s="9" t="s">
        <v>18</v>
      </c>
    </row>
    <row r="54" s="2" customFormat="1" ht="40" customHeight="1" spans="1:12">
      <c r="A54" s="3">
        <v>50</v>
      </c>
      <c r="B54" s="3" t="s">
        <v>14</v>
      </c>
      <c r="C54" s="44" t="s">
        <v>145</v>
      </c>
      <c r="D54" s="37" t="s">
        <v>146</v>
      </c>
      <c r="E54" s="5">
        <v>1000000</v>
      </c>
      <c r="F54" s="37" t="s">
        <v>42</v>
      </c>
      <c r="G54" s="47">
        <v>46175</v>
      </c>
      <c r="H54" s="7">
        <v>46193</v>
      </c>
      <c r="I54" s="38">
        <f t="shared" si="2"/>
        <v>19</v>
      </c>
      <c r="J54" s="39">
        <v>0.02</v>
      </c>
      <c r="K54" s="40">
        <f t="shared" si="3"/>
        <v>1041.1</v>
      </c>
      <c r="L54" s="9" t="s">
        <v>18</v>
      </c>
    </row>
    <row r="55" s="2" customFormat="1" ht="40" customHeight="1" spans="1:12">
      <c r="A55" s="3">
        <v>51</v>
      </c>
      <c r="B55" s="3" t="s">
        <v>14</v>
      </c>
      <c r="C55" s="44" t="s">
        <v>147</v>
      </c>
      <c r="D55" s="37" t="s">
        <v>148</v>
      </c>
      <c r="E55" s="5">
        <v>2740000</v>
      </c>
      <c r="F55" s="37" t="s">
        <v>64</v>
      </c>
      <c r="G55" s="47">
        <v>46185</v>
      </c>
      <c r="H55" s="7">
        <v>46193</v>
      </c>
      <c r="I55" s="38">
        <f t="shared" si="2"/>
        <v>9</v>
      </c>
      <c r="J55" s="39">
        <v>0.02</v>
      </c>
      <c r="K55" s="40">
        <f t="shared" si="3"/>
        <v>1351.23</v>
      </c>
      <c r="L55" s="9" t="s">
        <v>18</v>
      </c>
    </row>
    <row r="56" s="1" customFormat="1" ht="53" customHeight="1" spans="1:12">
      <c r="A56" s="10"/>
      <c r="B56" s="10"/>
      <c r="C56" s="11"/>
      <c r="D56" s="11"/>
      <c r="E56" s="13"/>
      <c r="F56" s="10"/>
    </row>
    <row r="57" ht="53" customHeight="1" spans="1:12">
      <c r="A57" s="16"/>
      <c r="B57" s="16"/>
      <c r="C57" s="17"/>
      <c r="D57" s="17"/>
      <c r="E57" s="18"/>
      <c r="G57" s="21"/>
    </row>
    <row r="58" ht="35" customHeight="1" spans="1:12">
      <c r="A58" s="22"/>
      <c r="B58" s="22"/>
      <c r="C58" s="23"/>
      <c r="D58" s="23"/>
      <c r="E58" s="24"/>
      <c r="G58" s="21"/>
    </row>
  </sheetData>
  <autoFilter xmlns:etc="http://www.wps.cn/officeDocument/2017/etCustomData" ref="A3:L55" etc:filterBottomFollowUsedRange="0">
    <extLst/>
  </autoFilter>
  <mergeCells count="17">
    <mergeCell ref="A1:L1"/>
    <mergeCell ref="A2:F2"/>
    <mergeCell ref="H2:L2"/>
    <mergeCell ref="A57:B57"/>
    <mergeCell ref="A58:B5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5" right="0.75" top="1" bottom="1" header="0.5" footer="0.5"/>
  <pageSetup paperSize="9" scale="65" orientation="landscape"/>
  <headerFooter/>
  <rowBreaks count="8" manualBreakCount="8">
    <brk id="16" max="11" man="1"/>
    <brk id="33" max="11" man="1"/>
    <brk id="50" max="11" man="1"/>
    <brk id="55" max="11" man="1"/>
    <brk id="59" max="16383" man="1"/>
    <brk id="60" max="16383" man="1"/>
    <brk id="60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4"/>
  <sheetViews>
    <sheetView workbookViewId="0">
      <selection activeCell="G1" sqref="G1"/>
    </sheetView>
  </sheetViews>
  <sheetFormatPr defaultColWidth="9" defaultRowHeight="13.5" outlineLevelRow="3"/>
  <cols>
    <col min="7" max="7" width="10.375"/>
  </cols>
  <sheetData>
    <row r="1" s="1" customFormat="1" ht="53" customHeight="1" spans="1:23">
      <c r="A1" s="3">
        <v>48</v>
      </c>
      <c r="B1" s="3" t="s">
        <v>149</v>
      </c>
      <c r="C1" s="4"/>
      <c r="D1" s="4"/>
      <c r="E1" s="4"/>
      <c r="F1" s="4"/>
      <c r="G1" s="5" t="e">
        <f>SUM('2026年第一季度贴息'!#REF!)</f>
        <v>#REF!</v>
      </c>
      <c r="H1" s="6">
        <f>SUM('2026年第一季度贴息'!E5:E51)</f>
        <v>133300000</v>
      </c>
      <c r="I1" s="3"/>
      <c r="J1" s="7"/>
      <c r="K1" s="3"/>
      <c r="L1" s="7"/>
      <c r="M1" s="7"/>
      <c r="N1" s="8"/>
      <c r="O1" s="3"/>
      <c r="P1" s="8"/>
      <c r="Q1" s="9"/>
      <c r="R1" s="9"/>
      <c r="S1" s="9"/>
      <c r="T1" s="9" t="e">
        <f>SUM('2026年第一季度贴息'!#REF!)</f>
        <v>#REF!</v>
      </c>
      <c r="U1" s="9"/>
      <c r="V1" s="9">
        <f>SUM('2026年第一季度贴息'!K5:K51)</f>
        <v>1121353.44</v>
      </c>
      <c r="W1" s="9"/>
    </row>
    <row r="2" s="1" customFormat="1" ht="53" customHeight="1" spans="1:23">
      <c r="A2" s="10"/>
      <c r="B2" s="10"/>
      <c r="C2" s="11"/>
      <c r="D2" s="11"/>
      <c r="E2" s="12"/>
      <c r="F2" s="12"/>
      <c r="G2" s="12"/>
      <c r="H2" s="13"/>
      <c r="I2" s="10"/>
      <c r="J2" s="14"/>
      <c r="K2" s="10"/>
      <c r="L2" s="14"/>
      <c r="M2" s="14"/>
      <c r="N2" s="15"/>
      <c r="O2" s="10"/>
      <c r="P2" s="15"/>
    </row>
    <row r="3" s="2" customFormat="1" ht="53" customHeight="1" spans="1:23">
      <c r="A3" s="16" t="s">
        <v>150</v>
      </c>
      <c r="B3" s="16"/>
      <c r="C3" s="17"/>
      <c r="D3" s="17"/>
      <c r="H3" s="18" t="s">
        <v>151</v>
      </c>
      <c r="L3" s="19"/>
      <c r="M3" s="19" t="s">
        <v>152</v>
      </c>
      <c r="N3" s="19"/>
      <c r="O3" s="19"/>
      <c r="P3" s="20"/>
      <c r="Q3" s="21"/>
    </row>
    <row r="4" s="2" customFormat="1" ht="35" customHeight="1" spans="1:23">
      <c r="A4" s="22" t="s">
        <v>153</v>
      </c>
      <c r="B4" s="22"/>
      <c r="C4" s="23"/>
      <c r="D4" s="23"/>
      <c r="H4" s="24"/>
      <c r="L4" s="25"/>
      <c r="M4" s="23"/>
      <c r="N4" s="25"/>
      <c r="O4" s="25"/>
      <c r="P4" s="21"/>
      <c r="Q4" s="21"/>
    </row>
  </sheetData>
  <mergeCells count="3">
    <mergeCell ref="A3:B3"/>
    <mergeCell ref="M3:N3"/>
    <mergeCell ref="A4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2026年第一季度贴息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rpqc49333</cp:lastModifiedBy>
  <dcterms:created xsi:type="dcterms:W3CDTF">2022-10-11T09:28:00Z</dcterms:created>
  <dcterms:modified xsi:type="dcterms:W3CDTF">2026-09-28T16:50:01Z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05871BEFF49C418ABD5645B56219F9BD_13</vt:lpwstr>
  </property>
  <property fmtid="{D5CDD505-2E9C-101B-9397-08002B2CF9AE}" pid="3" name="KSOProductBuildVer">
    <vt:lpwstr>2052-12.1.2.28080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